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ta\subversion\documentation.simplistechnologies.com\branches\build80_xml\library\html\webinar\june\june_2016\"/>
    </mc:Choice>
  </mc:AlternateContent>
  <bookViews>
    <workbookView xWindow="0" yWindow="0" windowWidth="22560" windowHeight="8040"/>
  </bookViews>
  <sheets>
    <sheet name="Inductor w Hard Saturation" sheetId="7" r:id="rId1"/>
    <sheet name="Inductor w Soft Saturation" sheetId="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7" l="1"/>
  <c r="J8" i="7"/>
  <c r="I9" i="7"/>
  <c r="I8" i="7"/>
  <c r="I7" i="7"/>
  <c r="G59" i="5" l="1"/>
  <c r="J12" i="5" s="1"/>
  <c r="T15" i="5" s="1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J11" i="5" s="1"/>
  <c r="G42" i="5"/>
  <c r="G41" i="5"/>
  <c r="G40" i="5"/>
  <c r="G39" i="5"/>
  <c r="G38" i="5"/>
  <c r="G37" i="5"/>
  <c r="G36" i="5"/>
  <c r="G35" i="5"/>
  <c r="G34" i="5"/>
  <c r="G33" i="5"/>
  <c r="G32" i="5"/>
  <c r="J10" i="5" s="1"/>
  <c r="G31" i="5"/>
  <c r="G30" i="5"/>
  <c r="T9" i="5" s="1"/>
  <c r="T10" i="5" s="1"/>
  <c r="G29" i="5"/>
  <c r="G28" i="5"/>
  <c r="G27" i="5"/>
  <c r="G26" i="5"/>
  <c r="G25" i="5"/>
  <c r="G24" i="5"/>
  <c r="G23" i="5"/>
  <c r="G22" i="5"/>
  <c r="G21" i="5"/>
  <c r="G20" i="5"/>
  <c r="K8" i="5"/>
  <c r="G19" i="5"/>
  <c r="G18" i="5"/>
  <c r="G17" i="5"/>
  <c r="G16" i="5"/>
  <c r="G15" i="5"/>
  <c r="G14" i="5"/>
  <c r="G13" i="5"/>
  <c r="G12" i="5"/>
  <c r="G11" i="5"/>
  <c r="G10" i="5"/>
  <c r="G9" i="5"/>
  <c r="H8" i="5"/>
  <c r="G8" i="5"/>
  <c r="T13" i="5" l="1"/>
  <c r="T14" i="5" s="1"/>
  <c r="T11" i="5"/>
  <c r="T12" i="5" s="1"/>
  <c r="H9" i="5"/>
  <c r="H10" i="5" s="1"/>
  <c r="H11" i="5" s="1"/>
  <c r="H12" i="5" s="1"/>
  <c r="H13" i="5" s="1"/>
  <c r="H14" i="5" s="1"/>
  <c r="H15" i="5" s="1"/>
  <c r="H16" i="5" s="1"/>
  <c r="H17" i="5" s="1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l="1"/>
  <c r="H32" i="5" s="1"/>
  <c r="U8" i="5"/>
  <c r="U9" i="5" s="1"/>
  <c r="H33" i="5" l="1"/>
  <c r="H34" i="5" s="1"/>
  <c r="K10" i="5"/>
  <c r="H35" i="5"/>
  <c r="H36" i="5" s="1"/>
  <c r="H37" i="5" s="1"/>
  <c r="H38" i="5" s="1"/>
  <c r="H39" i="5" s="1"/>
  <c r="H40" i="5" s="1"/>
  <c r="H41" i="5" s="1"/>
  <c r="H42" i="5" s="1"/>
  <c r="H43" i="5" s="1"/>
  <c r="U10" i="5"/>
  <c r="U11" i="5" s="1"/>
  <c r="H44" i="5" l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K12" i="5" s="1"/>
  <c r="K11" i="5"/>
  <c r="U12" i="5" l="1"/>
  <c r="U13" i="5" s="1"/>
  <c r="U14" i="5"/>
  <c r="U15" i="5" s="1"/>
</calcChain>
</file>

<file path=xl/sharedStrings.xml><?xml version="1.0" encoding="utf-8"?>
<sst xmlns="http://schemas.openxmlformats.org/spreadsheetml/2006/main" count="19" uniqueCount="10">
  <si>
    <t>% inductance</t>
  </si>
  <si>
    <t>Current</t>
  </si>
  <si>
    <t>Nom Inductance</t>
  </si>
  <si>
    <t>Flux Linkages</t>
  </si>
  <si>
    <t>Inductance</t>
  </si>
  <si>
    <t>X</t>
  </si>
  <si>
    <t>Y</t>
  </si>
  <si>
    <t>Actual</t>
  </si>
  <si>
    <t>Nom Current</t>
  </si>
  <si>
    <t>PWL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</si>
</sst>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">
    <xf numFmtId="0" fontId="0" fillId="0" borderId="0" xfId="0"/>
    <xf numFmtId="11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2" borderId="0" xfId="1"/>
    <xf numFmtId="9" fontId="0" fillId="0" borderId="0" xfId="0" applyNumberFormat="1"/>
    <xf numFmtId="164" fontId="0" fillId="0" borderId="0" xfId="0" applyNumberFormat="1"/>
    <xf numFmtId="0" fontId="2" fillId="0" borderId="0" xfId="0" applyFont="1"/>
    <xf numFmtId="0" fontId="0" fillId="3" borderId="0" xfId="0" applyFill="1"/>
    <xf numFmtId="11" fontId="0" fillId="3" borderId="0" xfId="0" applyNumberFormat="1" applyFill="1"/>
    <xf numFmtId="0" fontId="1" fillId="2" borderId="0" xfId="1" applyAlignment="1">
      <alignment horizontal="center"/>
    </xf>
  </cellXfs>
  <cellStyles count="2">
    <cellStyle name="20% - Accent5" xfId="1" builtinId="4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PWL Inductor Model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Flux Linkages vs Current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Flux Linkages vs Current</c:v>
          </c:tx>
          <c:spPr>
            <a:ln w="28575">
              <a:solidFill>
                <a:srgbClr val="0070C0"/>
              </a:solidFill>
            </a:ln>
          </c:spPr>
          <c:marker>
            <c:spPr>
              <a:solidFill>
                <a:schemeClr val="accent1"/>
              </a:solidFill>
              <a:ln w="28575">
                <a:solidFill>
                  <a:srgbClr val="0070C0"/>
                </a:solidFill>
              </a:ln>
              <a:effectLst/>
            </c:spPr>
          </c:marker>
          <c:xVal>
            <c:numRef>
              <c:f>'Inductor w Hard Saturation'!$G$6:$G$9</c:f>
              <c:numCache>
                <c:formatCode>General</c:formatCode>
                <c:ptCount val="4"/>
                <c:pt idx="0">
                  <c:v>0</c:v>
                </c:pt>
                <c:pt idx="1">
                  <c:v>0.4</c:v>
                </c:pt>
                <c:pt idx="2">
                  <c:v>0.45</c:v>
                </c:pt>
                <c:pt idx="3">
                  <c:v>0.5</c:v>
                </c:pt>
              </c:numCache>
            </c:numRef>
          </c:xVal>
          <c:yVal>
            <c:numRef>
              <c:f>'Inductor w Hard Saturation'!$H$6:$H$9</c:f>
              <c:numCache>
                <c:formatCode>0.00E+00</c:formatCode>
                <c:ptCount val="4"/>
                <c:pt idx="0" formatCode="General">
                  <c:v>0</c:v>
                </c:pt>
                <c:pt idx="1">
                  <c:v>1.6000000000000001E-3</c:v>
                </c:pt>
                <c:pt idx="2">
                  <c:v>1.65E-3</c:v>
                </c:pt>
                <c:pt idx="3">
                  <c:v>1.66E-3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0E1-4A08-B5A4-B88E75BE8B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586064"/>
        <c:axId val="411584096"/>
      </c:scatterChart>
      <c:valAx>
        <c:axId val="411586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Current (A)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584096"/>
        <c:crosses val="autoZero"/>
        <c:crossBetween val="midCat"/>
      </c:valAx>
      <c:valAx>
        <c:axId val="41158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Flux Linkages  (volt-seconds)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58606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Flux LInkages vs. Current - More Points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More Points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'Inductor w Soft Saturation'!$G$8:$G$59</c:f>
              <c:numCache>
                <c:formatCode>General</c:formatCode>
                <c:ptCount val="52"/>
                <c:pt idx="0">
                  <c:v>0</c:v>
                </c:pt>
                <c:pt idx="1">
                  <c:v>0.31372499999999998</c:v>
                </c:pt>
                <c:pt idx="2">
                  <c:v>0.62745099999999998</c:v>
                </c:pt>
                <c:pt idx="3">
                  <c:v>0.94117600000000001</c:v>
                </c:pt>
                <c:pt idx="4">
                  <c:v>1.2548999999999999</c:v>
                </c:pt>
                <c:pt idx="5">
                  <c:v>1.56863</c:v>
                </c:pt>
                <c:pt idx="6">
                  <c:v>1.88235</c:v>
                </c:pt>
                <c:pt idx="7">
                  <c:v>2.1960799999999998</c:v>
                </c:pt>
                <c:pt idx="8">
                  <c:v>2.5097999999999998</c:v>
                </c:pt>
                <c:pt idx="9">
                  <c:v>2.8235299999999999</c:v>
                </c:pt>
                <c:pt idx="10">
                  <c:v>3.1372499999999999</c:v>
                </c:pt>
                <c:pt idx="11">
                  <c:v>3.4509799999999999</c:v>
                </c:pt>
                <c:pt idx="12">
                  <c:v>3.76471</c:v>
                </c:pt>
                <c:pt idx="13">
                  <c:v>4.07843</c:v>
                </c:pt>
                <c:pt idx="14">
                  <c:v>4.3921599999999996</c:v>
                </c:pt>
                <c:pt idx="15">
                  <c:v>4.7058799999999996</c:v>
                </c:pt>
                <c:pt idx="16">
                  <c:v>5.0196100000000001</c:v>
                </c:pt>
                <c:pt idx="17">
                  <c:v>5.3333300000000001</c:v>
                </c:pt>
                <c:pt idx="18">
                  <c:v>5.6470599999999997</c:v>
                </c:pt>
                <c:pt idx="19">
                  <c:v>5.9607799999999997</c:v>
                </c:pt>
                <c:pt idx="20">
                  <c:v>6.2745100000000003</c:v>
                </c:pt>
                <c:pt idx="21">
                  <c:v>6.5882399999999999</c:v>
                </c:pt>
                <c:pt idx="22">
                  <c:v>6.9019599999999999</c:v>
                </c:pt>
                <c:pt idx="23">
                  <c:v>7.2156900000000004</c:v>
                </c:pt>
                <c:pt idx="24">
                  <c:v>7.5294100000000004</c:v>
                </c:pt>
                <c:pt idx="25">
                  <c:v>7.84314</c:v>
                </c:pt>
                <c:pt idx="26">
                  <c:v>8.15686</c:v>
                </c:pt>
                <c:pt idx="27">
                  <c:v>8.4705899999999996</c:v>
                </c:pt>
                <c:pt idx="28">
                  <c:v>8.7843099999999996</c:v>
                </c:pt>
                <c:pt idx="29">
                  <c:v>9.0980399999999992</c:v>
                </c:pt>
                <c:pt idx="30">
                  <c:v>9.4117599999999992</c:v>
                </c:pt>
                <c:pt idx="31">
                  <c:v>9.7254900000000006</c:v>
                </c:pt>
                <c:pt idx="32">
                  <c:v>10.039199999999999</c:v>
                </c:pt>
                <c:pt idx="33">
                  <c:v>10.3529</c:v>
                </c:pt>
                <c:pt idx="34">
                  <c:v>10.666700000000001</c:v>
                </c:pt>
                <c:pt idx="35">
                  <c:v>10.980399999999999</c:v>
                </c:pt>
                <c:pt idx="36">
                  <c:v>11.2941</c:v>
                </c:pt>
                <c:pt idx="37">
                  <c:v>11.607799999999999</c:v>
                </c:pt>
                <c:pt idx="38">
                  <c:v>11.9216</c:v>
                </c:pt>
                <c:pt idx="39">
                  <c:v>12.235300000000001</c:v>
                </c:pt>
                <c:pt idx="40">
                  <c:v>12.548999999999999</c:v>
                </c:pt>
                <c:pt idx="41">
                  <c:v>12.8627</c:v>
                </c:pt>
                <c:pt idx="42">
                  <c:v>13.176500000000001</c:v>
                </c:pt>
                <c:pt idx="43">
                  <c:v>13.4902</c:v>
                </c:pt>
                <c:pt idx="44">
                  <c:v>13.803900000000001</c:v>
                </c:pt>
                <c:pt idx="45">
                  <c:v>14.117599999999999</c:v>
                </c:pt>
                <c:pt idx="46">
                  <c:v>14.4314</c:v>
                </c:pt>
                <c:pt idx="47">
                  <c:v>14.745100000000001</c:v>
                </c:pt>
                <c:pt idx="48">
                  <c:v>15.0588</c:v>
                </c:pt>
                <c:pt idx="49">
                  <c:v>15.3725</c:v>
                </c:pt>
                <c:pt idx="50">
                  <c:v>15.686299999999999</c:v>
                </c:pt>
                <c:pt idx="51">
                  <c:v>16</c:v>
                </c:pt>
              </c:numCache>
            </c:numRef>
          </c:xVal>
          <c:yVal>
            <c:numRef>
              <c:f>'Inductor w Soft Saturation'!$H$8:$H$59</c:f>
              <c:numCache>
                <c:formatCode>General</c:formatCode>
                <c:ptCount val="52"/>
                <c:pt idx="0">
                  <c:v>0</c:v>
                </c:pt>
                <c:pt idx="1">
                  <c:v>2.1429833182499997E-7</c:v>
                </c:pt>
                <c:pt idx="2">
                  <c:v>4.28258208921E-7</c:v>
                </c:pt>
                <c:pt idx="3">
                  <c:v>6.4184595362100007E-7</c:v>
                </c:pt>
                <c:pt idx="4">
                  <c:v>8.5501325479700006E-7</c:v>
                </c:pt>
                <c:pt idx="5">
                  <c:v>1.0676992925070002E-6</c:v>
                </c:pt>
                <c:pt idx="6">
                  <c:v>1.2798110314670001E-6</c:v>
                </c:pt>
                <c:pt idx="7">
                  <c:v>1.4912647377369999E-6</c:v>
                </c:pt>
                <c:pt idx="8">
                  <c:v>1.7019719522569998E-6</c:v>
                </c:pt>
                <c:pt idx="9">
                  <c:v>1.9119319899969999E-6</c:v>
                </c:pt>
                <c:pt idx="10">
                  <c:v>2.1211785241970001E-6</c:v>
                </c:pt>
                <c:pt idx="11">
                  <c:v>2.3298350137870003E-6</c:v>
                </c:pt>
                <c:pt idx="12">
                  <c:v>2.5380660854970004E-6</c:v>
                </c:pt>
                <c:pt idx="13">
                  <c:v>2.7460975821370006E-6</c:v>
                </c:pt>
                <c:pt idx="14">
                  <c:v>2.9541401021170005E-6</c:v>
                </c:pt>
                <c:pt idx="15">
                  <c:v>3.1621650106370004E-6</c:v>
                </c:pt>
                <c:pt idx="16">
                  <c:v>3.3699396051970009E-6</c:v>
                </c:pt>
                <c:pt idx="17">
                  <c:v>3.5769740996770008E-6</c:v>
                </c:pt>
                <c:pt idx="18">
                  <c:v>3.7825736041470004E-6</c:v>
                </c:pt>
                <c:pt idx="19">
                  <c:v>3.9857556170270003E-6</c:v>
                </c:pt>
                <c:pt idx="20">
                  <c:v>4.1853195837570009E-6</c:v>
                </c:pt>
                <c:pt idx="21">
                  <c:v>4.3802974453470008E-6</c:v>
                </c:pt>
                <c:pt idx="22">
                  <c:v>4.5685137593470006E-6</c:v>
                </c:pt>
                <c:pt idx="23">
                  <c:v>4.7415929532070011E-6</c:v>
                </c:pt>
                <c:pt idx="24">
                  <c:v>4.8977960235270015E-6</c:v>
                </c:pt>
                <c:pt idx="25">
                  <c:v>5.0385374976370011E-6</c:v>
                </c:pt>
                <c:pt idx="26">
                  <c:v>5.168163150717001E-6</c:v>
                </c:pt>
                <c:pt idx="27">
                  <c:v>5.2892434794570005E-6</c:v>
                </c:pt>
                <c:pt idx="28">
                  <c:v>5.4033974032970009E-6</c:v>
                </c:pt>
                <c:pt idx="29">
                  <c:v>5.512312537557001E-6</c:v>
                </c:pt>
                <c:pt idx="30">
                  <c:v>5.6172054469970008E-6</c:v>
                </c:pt>
                <c:pt idx="31">
                  <c:v>5.7187024354070015E-6</c:v>
                </c:pt>
                <c:pt idx="32">
                  <c:v>5.8170458147570009E-6</c:v>
                </c:pt>
                <c:pt idx="33">
                  <c:v>5.9124796287570009E-6</c:v>
                </c:pt>
                <c:pt idx="34">
                  <c:v>6.0052947651570012E-6</c:v>
                </c:pt>
                <c:pt idx="35">
                  <c:v>6.0957062421570013E-6</c:v>
                </c:pt>
                <c:pt idx="36">
                  <c:v>6.1839911468570011E-6</c:v>
                </c:pt>
                <c:pt idx="37">
                  <c:v>6.2703210731570005E-6</c:v>
                </c:pt>
                <c:pt idx="38">
                  <c:v>6.3548154887570009E-6</c:v>
                </c:pt>
                <c:pt idx="39">
                  <c:v>6.4374396769570014E-6</c:v>
                </c:pt>
                <c:pt idx="40">
                  <c:v>6.5182230735570011E-6</c:v>
                </c:pt>
                <c:pt idx="41">
                  <c:v>6.5971823046570014E-6</c:v>
                </c:pt>
                <c:pt idx="42">
                  <c:v>6.6743730252570015E-6</c:v>
                </c:pt>
                <c:pt idx="43">
                  <c:v>6.7497918381570014E-6</c:v>
                </c:pt>
                <c:pt idx="44">
                  <c:v>6.8235229450570016E-6</c:v>
                </c:pt>
                <c:pt idx="45">
                  <c:v>6.8956403791570015E-6</c:v>
                </c:pt>
                <c:pt idx="46">
                  <c:v>6.9662369065570014E-6</c:v>
                </c:pt>
                <c:pt idx="47">
                  <c:v>7.0353127054570014E-6</c:v>
                </c:pt>
                <c:pt idx="48">
                  <c:v>7.1029078403570014E-6</c:v>
                </c:pt>
                <c:pt idx="49">
                  <c:v>7.1690235660570015E-6</c:v>
                </c:pt>
                <c:pt idx="50">
                  <c:v>7.2336808008570014E-6</c:v>
                </c:pt>
                <c:pt idx="51">
                  <c:v>7.2968380218570016E-6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9B-4068-9A37-289264D234E2}"/>
            </c:ext>
          </c:extLst>
        </c:ser>
        <c:ser>
          <c:idx val="2"/>
          <c:order val="1"/>
          <c:tx>
            <c:v>Good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'Inductor w Soft Saturation'!$J$8:$J$12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7.5294100000000004</c:v>
                </c:pt>
                <c:pt idx="3">
                  <c:v>10.980399999999999</c:v>
                </c:pt>
                <c:pt idx="4">
                  <c:v>16</c:v>
                </c:pt>
              </c:numCache>
            </c:numRef>
          </c:xVal>
          <c:yVal>
            <c:numRef>
              <c:f>'Inductor w Soft Saturation'!$K$8:$K$12</c:f>
              <c:numCache>
                <c:formatCode>General</c:formatCode>
                <c:ptCount val="5"/>
                <c:pt idx="0">
                  <c:v>0</c:v>
                </c:pt>
                <c:pt idx="1">
                  <c:v>6.8136000000000001E-7</c:v>
                </c:pt>
                <c:pt idx="2">
                  <c:v>4.8977960235270015E-6</c:v>
                </c:pt>
                <c:pt idx="3">
                  <c:v>6.0957062421570013E-6</c:v>
                </c:pt>
                <c:pt idx="4">
                  <c:v>7.2968380218570016E-6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9B-4068-9A37-289264D23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871920"/>
        <c:axId val="442869952"/>
      </c:scatterChart>
      <c:valAx>
        <c:axId val="442871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869952"/>
        <c:crosses val="autoZero"/>
        <c:crossBetween val="midCat"/>
      </c:valAx>
      <c:valAx>
        <c:axId val="442869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871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Inductance vs. Current - More Points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L vs I - More Points</c:v>
          </c:tx>
          <c:xVal>
            <c:numRef>
              <c:f>'Inductor w Soft Saturation'!$G$8:$G$59</c:f>
              <c:numCache>
                <c:formatCode>General</c:formatCode>
                <c:ptCount val="52"/>
                <c:pt idx="0">
                  <c:v>0</c:v>
                </c:pt>
                <c:pt idx="1">
                  <c:v>0.31372499999999998</c:v>
                </c:pt>
                <c:pt idx="2">
                  <c:v>0.62745099999999998</c:v>
                </c:pt>
                <c:pt idx="3">
                  <c:v>0.94117600000000001</c:v>
                </c:pt>
                <c:pt idx="4">
                  <c:v>1.2548999999999999</c:v>
                </c:pt>
                <c:pt idx="5">
                  <c:v>1.56863</c:v>
                </c:pt>
                <c:pt idx="6">
                  <c:v>1.88235</c:v>
                </c:pt>
                <c:pt idx="7">
                  <c:v>2.1960799999999998</c:v>
                </c:pt>
                <c:pt idx="8">
                  <c:v>2.5097999999999998</c:v>
                </c:pt>
                <c:pt idx="9">
                  <c:v>2.8235299999999999</c:v>
                </c:pt>
                <c:pt idx="10">
                  <c:v>3.1372499999999999</c:v>
                </c:pt>
                <c:pt idx="11">
                  <c:v>3.4509799999999999</c:v>
                </c:pt>
                <c:pt idx="12">
                  <c:v>3.76471</c:v>
                </c:pt>
                <c:pt idx="13">
                  <c:v>4.07843</c:v>
                </c:pt>
                <c:pt idx="14">
                  <c:v>4.3921599999999996</c:v>
                </c:pt>
                <c:pt idx="15">
                  <c:v>4.7058799999999996</c:v>
                </c:pt>
                <c:pt idx="16">
                  <c:v>5.0196100000000001</c:v>
                </c:pt>
                <c:pt idx="17">
                  <c:v>5.3333300000000001</c:v>
                </c:pt>
                <c:pt idx="18">
                  <c:v>5.6470599999999997</c:v>
                </c:pt>
                <c:pt idx="19">
                  <c:v>5.9607799999999997</c:v>
                </c:pt>
                <c:pt idx="20">
                  <c:v>6.2745100000000003</c:v>
                </c:pt>
                <c:pt idx="21">
                  <c:v>6.5882399999999999</c:v>
                </c:pt>
                <c:pt idx="22">
                  <c:v>6.9019599999999999</c:v>
                </c:pt>
                <c:pt idx="23">
                  <c:v>7.2156900000000004</c:v>
                </c:pt>
                <c:pt idx="24">
                  <c:v>7.5294100000000004</c:v>
                </c:pt>
                <c:pt idx="25">
                  <c:v>7.84314</c:v>
                </c:pt>
                <c:pt idx="26">
                  <c:v>8.15686</c:v>
                </c:pt>
                <c:pt idx="27">
                  <c:v>8.4705899999999996</c:v>
                </c:pt>
                <c:pt idx="28">
                  <c:v>8.7843099999999996</c:v>
                </c:pt>
                <c:pt idx="29">
                  <c:v>9.0980399999999992</c:v>
                </c:pt>
                <c:pt idx="30">
                  <c:v>9.4117599999999992</c:v>
                </c:pt>
                <c:pt idx="31">
                  <c:v>9.7254900000000006</c:v>
                </c:pt>
                <c:pt idx="32">
                  <c:v>10.039199999999999</c:v>
                </c:pt>
                <c:pt idx="33">
                  <c:v>10.3529</c:v>
                </c:pt>
                <c:pt idx="34">
                  <c:v>10.666700000000001</c:v>
                </c:pt>
                <c:pt idx="35">
                  <c:v>10.980399999999999</c:v>
                </c:pt>
                <c:pt idx="36">
                  <c:v>11.2941</c:v>
                </c:pt>
                <c:pt idx="37">
                  <c:v>11.607799999999999</c:v>
                </c:pt>
                <c:pt idx="38">
                  <c:v>11.9216</c:v>
                </c:pt>
                <c:pt idx="39">
                  <c:v>12.235300000000001</c:v>
                </c:pt>
                <c:pt idx="40">
                  <c:v>12.548999999999999</c:v>
                </c:pt>
                <c:pt idx="41">
                  <c:v>12.8627</c:v>
                </c:pt>
                <c:pt idx="42">
                  <c:v>13.176500000000001</c:v>
                </c:pt>
                <c:pt idx="43">
                  <c:v>13.4902</c:v>
                </c:pt>
                <c:pt idx="44">
                  <c:v>13.803900000000001</c:v>
                </c:pt>
                <c:pt idx="45">
                  <c:v>14.117599999999999</c:v>
                </c:pt>
                <c:pt idx="46">
                  <c:v>14.4314</c:v>
                </c:pt>
                <c:pt idx="47">
                  <c:v>14.745100000000001</c:v>
                </c:pt>
                <c:pt idx="48">
                  <c:v>15.0588</c:v>
                </c:pt>
                <c:pt idx="49">
                  <c:v>15.3725</c:v>
                </c:pt>
                <c:pt idx="50">
                  <c:v>15.686299999999999</c:v>
                </c:pt>
                <c:pt idx="51">
                  <c:v>16</c:v>
                </c:pt>
              </c:numCache>
            </c:numRef>
          </c:xVal>
          <c:yVal>
            <c:numRef>
              <c:f>'Inductor w Soft Saturation'!$E$8:$E$59</c:f>
              <c:numCache>
                <c:formatCode>0.00E+00</c:formatCode>
                <c:ptCount val="52"/>
                <c:pt idx="0">
                  <c:v>6.8411E-7</c:v>
                </c:pt>
                <c:pt idx="1">
                  <c:v>6.8307699999999997E-7</c:v>
                </c:pt>
                <c:pt idx="2">
                  <c:v>6.8199599999999999E-7</c:v>
                </c:pt>
                <c:pt idx="3">
                  <c:v>6.8081200000000002E-7</c:v>
                </c:pt>
                <c:pt idx="4">
                  <c:v>6.7947400000000004E-7</c:v>
                </c:pt>
                <c:pt idx="5">
                  <c:v>6.7792700000000001E-7</c:v>
                </c:pt>
                <c:pt idx="6">
                  <c:v>6.7611800000000005E-7</c:v>
                </c:pt>
                <c:pt idx="7">
                  <c:v>6.73999E-7</c:v>
                </c:pt>
                <c:pt idx="8">
                  <c:v>6.7164100000000003E-7</c:v>
                </c:pt>
                <c:pt idx="9">
                  <c:v>6.6923799999999997E-7</c:v>
                </c:pt>
                <c:pt idx="10">
                  <c:v>6.6698500000000004E-7</c:v>
                </c:pt>
                <c:pt idx="11">
                  <c:v>6.6508299999999995E-7</c:v>
                </c:pt>
                <c:pt idx="12">
                  <c:v>6.63727E-7</c:v>
                </c:pt>
                <c:pt idx="13">
                  <c:v>6.6311199999999996E-7</c:v>
                </c:pt>
                <c:pt idx="14">
                  <c:v>6.6312600000000003E-7</c:v>
                </c:pt>
                <c:pt idx="15">
                  <c:v>6.6309100000000002E-7</c:v>
                </c:pt>
                <c:pt idx="16">
                  <c:v>6.6227199999999996E-7</c:v>
                </c:pt>
                <c:pt idx="17">
                  <c:v>6.5993400000000001E-7</c:v>
                </c:pt>
                <c:pt idx="18">
                  <c:v>6.5533900000000002E-7</c:v>
                </c:pt>
                <c:pt idx="19">
                  <c:v>6.4765399999999996E-7</c:v>
                </c:pt>
                <c:pt idx="20">
                  <c:v>6.3610099999999996E-7</c:v>
                </c:pt>
                <c:pt idx="21">
                  <c:v>6.2148299999999995E-7</c:v>
                </c:pt>
                <c:pt idx="22">
                  <c:v>5.9994999999999997E-7</c:v>
                </c:pt>
                <c:pt idx="23">
                  <c:v>5.5168199999999998E-7</c:v>
                </c:pt>
                <c:pt idx="24">
                  <c:v>4.9790599999999999E-7</c:v>
                </c:pt>
                <c:pt idx="25">
                  <c:v>4.4860700000000001E-7</c:v>
                </c:pt>
                <c:pt idx="26">
                  <c:v>4.1318899999999998E-7</c:v>
                </c:pt>
                <c:pt idx="27">
                  <c:v>3.8593800000000002E-7</c:v>
                </c:pt>
                <c:pt idx="28">
                  <c:v>3.6387199999999999E-7</c:v>
                </c:pt>
                <c:pt idx="29">
                  <c:v>3.47162E-7</c:v>
                </c:pt>
                <c:pt idx="30">
                  <c:v>3.3435199999999998E-7</c:v>
                </c:pt>
                <c:pt idx="31">
                  <c:v>3.23517E-7</c:v>
                </c:pt>
                <c:pt idx="32">
                  <c:v>3.13485E-7</c:v>
                </c:pt>
                <c:pt idx="33">
                  <c:v>3.0422000000000001E-7</c:v>
                </c:pt>
                <c:pt idx="34">
                  <c:v>2.9577800000000002E-7</c:v>
                </c:pt>
                <c:pt idx="35">
                  <c:v>2.8821000000000001E-7</c:v>
                </c:pt>
                <c:pt idx="36">
                  <c:v>2.8143099999999997E-7</c:v>
                </c:pt>
                <c:pt idx="37">
                  <c:v>2.75199E-7</c:v>
                </c:pt>
                <c:pt idx="38">
                  <c:v>2.6926200000000002E-7</c:v>
                </c:pt>
                <c:pt idx="39">
                  <c:v>2.6338599999999997E-7</c:v>
                </c:pt>
                <c:pt idx="40">
                  <c:v>2.5751799999999999E-7</c:v>
                </c:pt>
                <c:pt idx="41">
                  <c:v>2.5170299999999999E-7</c:v>
                </c:pt>
                <c:pt idx="42">
                  <c:v>2.4598700000000002E-7</c:v>
                </c:pt>
                <c:pt idx="43">
                  <c:v>2.40417E-7</c:v>
                </c:pt>
                <c:pt idx="44">
                  <c:v>2.3503699999999999E-7</c:v>
                </c:pt>
                <c:pt idx="45">
                  <c:v>2.2989300000000001E-7</c:v>
                </c:pt>
                <c:pt idx="46">
                  <c:v>2.2497300000000001E-7</c:v>
                </c:pt>
                <c:pt idx="47">
                  <c:v>2.20197E-7</c:v>
                </c:pt>
                <c:pt idx="48">
                  <c:v>2.1547699999999999E-7</c:v>
                </c:pt>
                <c:pt idx="49">
                  <c:v>2.1076099999999999E-7</c:v>
                </c:pt>
                <c:pt idx="50">
                  <c:v>2.0604599999999999E-7</c:v>
                </c:pt>
                <c:pt idx="51">
                  <c:v>2.0132999999999999E-7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DD-44B1-B66E-E8F233180BCC}"/>
            </c:ext>
          </c:extLst>
        </c:ser>
        <c:ser>
          <c:idx val="0"/>
          <c:order val="1"/>
          <c:tx>
            <c:v>PWL Inductance</c:v>
          </c:tx>
          <c:xVal>
            <c:numRef>
              <c:f>'Inductor w Soft Saturation'!$T$8:$T$15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7.5294100000000004</c:v>
                </c:pt>
                <c:pt idx="4">
                  <c:v>7.5294100000000004</c:v>
                </c:pt>
                <c:pt idx="5">
                  <c:v>10.980399999999999</c:v>
                </c:pt>
                <c:pt idx="6">
                  <c:v>10.980399999999999</c:v>
                </c:pt>
                <c:pt idx="7">
                  <c:v>16</c:v>
                </c:pt>
              </c:numCache>
            </c:numRef>
          </c:xVal>
          <c:yVal>
            <c:numRef>
              <c:f>'Inductor w Soft Saturation'!$U$8:$U$15</c:f>
              <c:numCache>
                <c:formatCode>General</c:formatCode>
                <c:ptCount val="8"/>
                <c:pt idx="0">
                  <c:v>6.8136000000000001E-7</c:v>
                </c:pt>
                <c:pt idx="1">
                  <c:v>6.8136000000000001E-7</c:v>
                </c:pt>
                <c:pt idx="2">
                  <c:v>6.4576064660160747E-7</c:v>
                </c:pt>
                <c:pt idx="3">
                  <c:v>6.4576064660160747E-7</c:v>
                </c:pt>
                <c:pt idx="4">
                  <c:v>3.4712074466457453E-7</c:v>
                </c:pt>
                <c:pt idx="5">
                  <c:v>3.4712074466457453E-7</c:v>
                </c:pt>
                <c:pt idx="6">
                  <c:v>2.3928834562514944E-7</c:v>
                </c:pt>
                <c:pt idx="7">
                  <c:v>2.3928834562514944E-7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DD-44B1-B66E-E8F233180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871920"/>
        <c:axId val="442869952"/>
      </c:scatterChart>
      <c:valAx>
        <c:axId val="442871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869952"/>
        <c:crosses val="autoZero"/>
        <c:crossBetween val="midCat"/>
      </c:valAx>
      <c:valAx>
        <c:axId val="442869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8719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Measured inductance vs Current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'Inductor w Soft Saturation'!$D$8:$D$59</c:f>
              <c:numCache>
                <c:formatCode>General</c:formatCode>
                <c:ptCount val="52"/>
                <c:pt idx="0">
                  <c:v>0</c:v>
                </c:pt>
                <c:pt idx="1">
                  <c:v>0.31372499999999998</c:v>
                </c:pt>
                <c:pt idx="2">
                  <c:v>0.62745099999999998</c:v>
                </c:pt>
                <c:pt idx="3">
                  <c:v>0.94117600000000001</c:v>
                </c:pt>
                <c:pt idx="4">
                  <c:v>1.2548999999999999</c:v>
                </c:pt>
                <c:pt idx="5">
                  <c:v>1.56863</c:v>
                </c:pt>
                <c:pt idx="6">
                  <c:v>1.88235</c:v>
                </c:pt>
                <c:pt idx="7">
                  <c:v>2.1960799999999998</c:v>
                </c:pt>
                <c:pt idx="8">
                  <c:v>2.5097999999999998</c:v>
                </c:pt>
                <c:pt idx="9">
                  <c:v>2.8235299999999999</c:v>
                </c:pt>
                <c:pt idx="10">
                  <c:v>3.1372499999999999</c:v>
                </c:pt>
                <c:pt idx="11">
                  <c:v>3.4509799999999999</c:v>
                </c:pt>
                <c:pt idx="12">
                  <c:v>3.76471</c:v>
                </c:pt>
                <c:pt idx="13">
                  <c:v>4.07843</c:v>
                </c:pt>
                <c:pt idx="14">
                  <c:v>4.3921599999999996</c:v>
                </c:pt>
                <c:pt idx="15">
                  <c:v>4.7058799999999996</c:v>
                </c:pt>
                <c:pt idx="16">
                  <c:v>5.0196100000000001</c:v>
                </c:pt>
                <c:pt idx="17">
                  <c:v>5.3333300000000001</c:v>
                </c:pt>
                <c:pt idx="18">
                  <c:v>5.6470599999999997</c:v>
                </c:pt>
                <c:pt idx="19">
                  <c:v>5.9607799999999997</c:v>
                </c:pt>
                <c:pt idx="20">
                  <c:v>6.2745100000000003</c:v>
                </c:pt>
                <c:pt idx="21">
                  <c:v>6.5882399999999999</c:v>
                </c:pt>
                <c:pt idx="22">
                  <c:v>6.9019599999999999</c:v>
                </c:pt>
                <c:pt idx="23">
                  <c:v>7.2156900000000004</c:v>
                </c:pt>
                <c:pt idx="24">
                  <c:v>7.5294100000000004</c:v>
                </c:pt>
                <c:pt idx="25">
                  <c:v>7.84314</c:v>
                </c:pt>
                <c:pt idx="26">
                  <c:v>8.15686</c:v>
                </c:pt>
                <c:pt idx="27">
                  <c:v>8.4705899999999996</c:v>
                </c:pt>
                <c:pt idx="28">
                  <c:v>8.7843099999999996</c:v>
                </c:pt>
                <c:pt idx="29">
                  <c:v>9.0980399999999992</c:v>
                </c:pt>
                <c:pt idx="30">
                  <c:v>9.4117599999999992</c:v>
                </c:pt>
                <c:pt idx="31">
                  <c:v>9.7254900000000006</c:v>
                </c:pt>
                <c:pt idx="32">
                  <c:v>10.039199999999999</c:v>
                </c:pt>
                <c:pt idx="33">
                  <c:v>10.3529</c:v>
                </c:pt>
                <c:pt idx="34">
                  <c:v>10.666700000000001</c:v>
                </c:pt>
                <c:pt idx="35">
                  <c:v>10.980399999999999</c:v>
                </c:pt>
                <c:pt idx="36">
                  <c:v>11.2941</c:v>
                </c:pt>
                <c:pt idx="37">
                  <c:v>11.607799999999999</c:v>
                </c:pt>
                <c:pt idx="38">
                  <c:v>11.9216</c:v>
                </c:pt>
                <c:pt idx="39">
                  <c:v>12.235300000000001</c:v>
                </c:pt>
                <c:pt idx="40">
                  <c:v>12.548999999999999</c:v>
                </c:pt>
                <c:pt idx="41">
                  <c:v>12.8627</c:v>
                </c:pt>
                <c:pt idx="42">
                  <c:v>13.176500000000001</c:v>
                </c:pt>
                <c:pt idx="43">
                  <c:v>13.4902</c:v>
                </c:pt>
                <c:pt idx="44">
                  <c:v>13.803900000000001</c:v>
                </c:pt>
                <c:pt idx="45">
                  <c:v>14.117599999999999</c:v>
                </c:pt>
                <c:pt idx="46">
                  <c:v>14.4314</c:v>
                </c:pt>
                <c:pt idx="47">
                  <c:v>14.745100000000001</c:v>
                </c:pt>
                <c:pt idx="48">
                  <c:v>15.0588</c:v>
                </c:pt>
                <c:pt idx="49">
                  <c:v>15.3725</c:v>
                </c:pt>
                <c:pt idx="50">
                  <c:v>15.686299999999999</c:v>
                </c:pt>
                <c:pt idx="51">
                  <c:v>16</c:v>
                </c:pt>
              </c:numCache>
            </c:numRef>
          </c:xVal>
          <c:yVal>
            <c:numRef>
              <c:f>'Inductor w Soft Saturation'!$E$8:$E$59</c:f>
              <c:numCache>
                <c:formatCode>0.00E+00</c:formatCode>
                <c:ptCount val="52"/>
                <c:pt idx="0">
                  <c:v>6.8411E-7</c:v>
                </c:pt>
                <c:pt idx="1">
                  <c:v>6.8307699999999997E-7</c:v>
                </c:pt>
                <c:pt idx="2">
                  <c:v>6.8199599999999999E-7</c:v>
                </c:pt>
                <c:pt idx="3">
                  <c:v>6.8081200000000002E-7</c:v>
                </c:pt>
                <c:pt idx="4">
                  <c:v>6.7947400000000004E-7</c:v>
                </c:pt>
                <c:pt idx="5">
                  <c:v>6.7792700000000001E-7</c:v>
                </c:pt>
                <c:pt idx="6">
                  <c:v>6.7611800000000005E-7</c:v>
                </c:pt>
                <c:pt idx="7">
                  <c:v>6.73999E-7</c:v>
                </c:pt>
                <c:pt idx="8">
                  <c:v>6.7164100000000003E-7</c:v>
                </c:pt>
                <c:pt idx="9">
                  <c:v>6.6923799999999997E-7</c:v>
                </c:pt>
                <c:pt idx="10">
                  <c:v>6.6698500000000004E-7</c:v>
                </c:pt>
                <c:pt idx="11">
                  <c:v>6.6508299999999995E-7</c:v>
                </c:pt>
                <c:pt idx="12">
                  <c:v>6.63727E-7</c:v>
                </c:pt>
                <c:pt idx="13">
                  <c:v>6.6311199999999996E-7</c:v>
                </c:pt>
                <c:pt idx="14">
                  <c:v>6.6312600000000003E-7</c:v>
                </c:pt>
                <c:pt idx="15">
                  <c:v>6.6309100000000002E-7</c:v>
                </c:pt>
                <c:pt idx="16">
                  <c:v>6.6227199999999996E-7</c:v>
                </c:pt>
                <c:pt idx="17">
                  <c:v>6.5993400000000001E-7</c:v>
                </c:pt>
                <c:pt idx="18">
                  <c:v>6.5533900000000002E-7</c:v>
                </c:pt>
                <c:pt idx="19">
                  <c:v>6.4765399999999996E-7</c:v>
                </c:pt>
                <c:pt idx="20">
                  <c:v>6.3610099999999996E-7</c:v>
                </c:pt>
                <c:pt idx="21">
                  <c:v>6.2148299999999995E-7</c:v>
                </c:pt>
                <c:pt idx="22">
                  <c:v>5.9994999999999997E-7</c:v>
                </c:pt>
                <c:pt idx="23">
                  <c:v>5.5168199999999998E-7</c:v>
                </c:pt>
                <c:pt idx="24">
                  <c:v>4.9790599999999999E-7</c:v>
                </c:pt>
                <c:pt idx="25">
                  <c:v>4.4860700000000001E-7</c:v>
                </c:pt>
                <c:pt idx="26">
                  <c:v>4.1318899999999998E-7</c:v>
                </c:pt>
                <c:pt idx="27">
                  <c:v>3.8593800000000002E-7</c:v>
                </c:pt>
                <c:pt idx="28">
                  <c:v>3.6387199999999999E-7</c:v>
                </c:pt>
                <c:pt idx="29">
                  <c:v>3.47162E-7</c:v>
                </c:pt>
                <c:pt idx="30">
                  <c:v>3.3435199999999998E-7</c:v>
                </c:pt>
                <c:pt idx="31">
                  <c:v>3.23517E-7</c:v>
                </c:pt>
                <c:pt idx="32">
                  <c:v>3.13485E-7</c:v>
                </c:pt>
                <c:pt idx="33">
                  <c:v>3.0422000000000001E-7</c:v>
                </c:pt>
                <c:pt idx="34">
                  <c:v>2.9577800000000002E-7</c:v>
                </c:pt>
                <c:pt idx="35">
                  <c:v>2.8821000000000001E-7</c:v>
                </c:pt>
                <c:pt idx="36">
                  <c:v>2.8143099999999997E-7</c:v>
                </c:pt>
                <c:pt idx="37">
                  <c:v>2.75199E-7</c:v>
                </c:pt>
                <c:pt idx="38">
                  <c:v>2.6926200000000002E-7</c:v>
                </c:pt>
                <c:pt idx="39">
                  <c:v>2.6338599999999997E-7</c:v>
                </c:pt>
                <c:pt idx="40">
                  <c:v>2.5751799999999999E-7</c:v>
                </c:pt>
                <c:pt idx="41">
                  <c:v>2.5170299999999999E-7</c:v>
                </c:pt>
                <c:pt idx="42">
                  <c:v>2.4598700000000002E-7</c:v>
                </c:pt>
                <c:pt idx="43">
                  <c:v>2.40417E-7</c:v>
                </c:pt>
                <c:pt idx="44">
                  <c:v>2.3503699999999999E-7</c:v>
                </c:pt>
                <c:pt idx="45">
                  <c:v>2.2989300000000001E-7</c:v>
                </c:pt>
                <c:pt idx="46">
                  <c:v>2.2497300000000001E-7</c:v>
                </c:pt>
                <c:pt idx="47">
                  <c:v>2.20197E-7</c:v>
                </c:pt>
                <c:pt idx="48">
                  <c:v>2.1547699999999999E-7</c:v>
                </c:pt>
                <c:pt idx="49">
                  <c:v>2.1076099999999999E-7</c:v>
                </c:pt>
                <c:pt idx="50">
                  <c:v>2.0604599999999999E-7</c:v>
                </c:pt>
                <c:pt idx="51">
                  <c:v>2.0132999999999999E-7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3E-4E9A-B3BE-25A2C4519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507368"/>
        <c:axId val="432502448"/>
      </c:scatterChart>
      <c:valAx>
        <c:axId val="432507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Current  (A)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502448"/>
        <c:crosses val="autoZero"/>
        <c:crossBetween val="midCat"/>
      </c:valAx>
      <c:valAx>
        <c:axId val="432502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Inductance  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507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138112</xdr:colOff>
      <xdr:row>10</xdr:row>
      <xdr:rowOff>23811</xdr:rowOff>
    </xdr:from>
    <xdr:to>
      <xdr:col>11</xdr:col>
      <xdr:colOff>471487</xdr:colOff>
      <xdr:row>27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676275</xdr:colOff>
      <xdr:row>14</xdr:row>
      <xdr:rowOff>180975</xdr:rowOff>
    </xdr:from>
    <xdr:to>
      <xdr:col>10</xdr:col>
      <xdr:colOff>0</xdr:colOff>
      <xdr:row>16</xdr:row>
      <xdr:rowOff>123825</xdr:rowOff>
    </xdr:to>
    <xdr:cxnSp macro="">
      <xdr:nvCxnSpPr>
        <xdr:cNvPr id="3" name="Straight Connector 2"/>
        <xdr:cNvCxnSpPr/>
      </xdr:nvCxnSpPr>
      <xdr:spPr>
        <a:xfrm>
          <a:off x="6505575" y="2847975"/>
          <a:ext cx="171450" cy="323850"/>
        </a:xfrm>
        <a:prstGeom prst="lin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95250</xdr:colOff>
      <xdr:row>14</xdr:row>
      <xdr:rowOff>123825</xdr:rowOff>
    </xdr:from>
    <xdr:to>
      <xdr:col>10</xdr:col>
      <xdr:colOff>228600</xdr:colOff>
      <xdr:row>15</xdr:row>
      <xdr:rowOff>123825</xdr:rowOff>
    </xdr:to>
    <xdr:cxnSp macro="">
      <xdr:nvCxnSpPr>
        <xdr:cNvPr id="5" name="Straight Connector 4"/>
        <xdr:cNvCxnSpPr/>
      </xdr:nvCxnSpPr>
      <xdr:spPr>
        <a:xfrm>
          <a:off x="6772275" y="2790825"/>
          <a:ext cx="133350" cy="190500"/>
        </a:xfrm>
        <a:prstGeom prst="lin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0.42396</cdr:x>
      <cdr:y>0.54376</cdr:y>
    </cdr:from>
    <cdr:to>
      <cdr:x>0.62396</cdr:x>
      <cdr:y>0.63271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38338" y="1804989"/>
          <a:ext cx="914400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L = 4 mH</a:t>
          </a:r>
        </a:p>
      </cdr:txBody>
    </cdr:sp>
  </cdr:relSizeAnchor>
  <cdr:relSizeAnchor xmlns:cdr="http://schemas.openxmlformats.org/drawingml/2006/chartDrawing">
    <cdr:from>
      <cdr:x>0.42396</cdr:x>
      <cdr:y>0.54376</cdr:y>
    </cdr:from>
    <cdr:to>
      <cdr:x>0.62396</cdr:x>
      <cdr:y>0.63271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938338" y="1804989"/>
          <a:ext cx="914400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L = 4 mH</a:t>
          </a:r>
        </a:p>
      </cdr:txBody>
    </cdr:sp>
  </cdr:relSizeAnchor>
  <cdr:relSizeAnchor xmlns:cdr="http://schemas.openxmlformats.org/drawingml/2006/chartDrawing">
    <cdr:from>
      <cdr:x>0.75486</cdr:x>
      <cdr:y>0.33955</cdr:y>
    </cdr:from>
    <cdr:to>
      <cdr:x>0.95486</cdr:x>
      <cdr:y>0.4285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451205" y="1127131"/>
          <a:ext cx="914400" cy="2952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L = 1 mH</a:t>
          </a:r>
        </a:p>
      </cdr:txBody>
    </cdr:sp>
  </cdr:relSizeAnchor>
  <cdr:relSizeAnchor xmlns:cdr="http://schemas.openxmlformats.org/drawingml/2006/chartDrawing">
    <cdr:from>
      <cdr:x>0.8</cdr:x>
      <cdr:y>0.27929</cdr:y>
    </cdr:from>
    <cdr:to>
      <cdr:x>1</cdr:x>
      <cdr:y>0.36824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3657600" y="927100"/>
          <a:ext cx="914400" cy="2952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L = 200 uH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</xdr:colOff>
      <xdr:row>20</xdr:row>
      <xdr:rowOff>176212</xdr:rowOff>
    </xdr:from>
    <xdr:to>
      <xdr:col>18</xdr:col>
      <xdr:colOff>333375</xdr:colOff>
      <xdr:row>35</xdr:row>
      <xdr:rowOff>61912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19049</xdr:colOff>
      <xdr:row>6</xdr:row>
      <xdr:rowOff>0</xdr:rowOff>
    </xdr:from>
    <xdr:to>
      <xdr:col>18</xdr:col>
      <xdr:colOff>314324</xdr:colOff>
      <xdr:row>20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37</xdr:row>
      <xdr:rowOff>4762</xdr:rowOff>
    </xdr:from>
    <xdr:to>
      <xdr:col>18</xdr:col>
      <xdr:colOff>304800</xdr:colOff>
      <xdr:row>51</xdr:row>
      <xdr:rowOff>80962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4:J9"/>
  <sheetViews>
    <sheetView tabSelected="1" topLeftCell="C1" workbookViewId="0">
      <selection activeCell="G6" sqref="G6:H9"/>
    </sheetView>
  </sheetViews>
  <sheetFormatPr defaultRowHeight="15" x14ac:dyDescent="0.25"/>
  <cols>
    <col min="8" max="8" width="12.7109375" bestFit="1" customWidth="1"/>
    <col min="9" max="9" width="10.7109375" bestFit="1" customWidth="1"/>
    <col min="10" max="10" width="12.7109375" bestFit="1" customWidth="1"/>
  </cols>
  <sheetData>
    <row r="4" spans="7:10" x14ac:dyDescent="0.25">
      <c r="G4" s="7" t="s">
        <v>1</v>
      </c>
      <c r="H4" s="7" t="s">
        <v>3</v>
      </c>
      <c r="I4" s="7" t="s">
        <v>4</v>
      </c>
      <c r="J4" s="7" t="s">
        <v>0</v>
      </c>
    </row>
    <row r="6" spans="7:10" x14ac:dyDescent="0.25">
      <c r="G6" s="8">
        <v>0</v>
      </c>
      <c r="H6" s="8">
        <v>0</v>
      </c>
    </row>
    <row r="7" spans="7:10" x14ac:dyDescent="0.25">
      <c r="G7" s="8">
        <v>0.4</v>
      </c>
      <c r="H7" s="9">
        <v>1.6000000000000001E-3</v>
      </c>
      <c r="I7">
        <f>(H7-H6)/(G7-G6)</f>
        <v>4.0000000000000001E-3</v>
      </c>
      <c r="J7" s="5">
        <v>1</v>
      </c>
    </row>
    <row r="8" spans="7:10" x14ac:dyDescent="0.25">
      <c r="G8" s="8">
        <v>0.45</v>
      </c>
      <c r="H8" s="9">
        <v>1.65E-3</v>
      </c>
      <c r="I8">
        <f>(H8-H7)/(G8-G7)</f>
        <v>9.999999999999985E-4</v>
      </c>
      <c r="J8" s="6">
        <f>I8/I7</f>
        <v>0.24999999999999961</v>
      </c>
    </row>
    <row r="9" spans="7:10" x14ac:dyDescent="0.25">
      <c r="G9" s="8">
        <v>0.5</v>
      </c>
      <c r="H9" s="9">
        <v>1.66E-3</v>
      </c>
      <c r="I9">
        <f>(H9-H8)/(G9-G8)</f>
        <v>2.0000000000000058E-4</v>
      </c>
      <c r="J9" s="6">
        <f>I9/I7</f>
        <v>5.0000000000000142E-2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59"/>
  <sheetViews>
    <sheetView zoomScale="90" zoomScaleNormal="90" workbookViewId="0">
      <selection activeCell="H2" sqref="H2"/>
    </sheetView>
  </sheetViews>
  <sheetFormatPr defaultRowHeight="15" x14ac:dyDescent="0.25"/>
  <cols>
    <col min="3" max="3" width="4.7109375" customWidth="1"/>
    <col min="4" max="4" width="13" customWidth="1"/>
    <col min="7" max="7" width="12.7109375" bestFit="1" customWidth="1"/>
    <col min="8" max="8" width="12" bestFit="1" customWidth="1"/>
    <col min="9" max="9" width="4" customWidth="1"/>
    <col min="10" max="10" width="7.7109375" bestFit="1" customWidth="1"/>
    <col min="11" max="11" width="12.7109375" bestFit="1" customWidth="1"/>
    <col min="20" max="20" width="13" customWidth="1"/>
    <col min="21" max="22" width="12" bestFit="1" customWidth="1"/>
  </cols>
  <sheetData>
    <row r="2" spans="1:21" x14ac:dyDescent="0.25">
      <c r="D2" t="s">
        <v>8</v>
      </c>
    </row>
    <row r="3" spans="1:21" x14ac:dyDescent="0.25">
      <c r="D3" s="3">
        <v>10</v>
      </c>
      <c r="E3" s="2" t="s">
        <v>2</v>
      </c>
    </row>
    <row r="4" spans="1:21" x14ac:dyDescent="0.25">
      <c r="E4" s="1">
        <v>6.8100000000000002E-7</v>
      </c>
    </row>
    <row r="5" spans="1:21" x14ac:dyDescent="0.25">
      <c r="J5" s="10" t="s">
        <v>9</v>
      </c>
      <c r="K5" s="10"/>
    </row>
    <row r="6" spans="1:21" x14ac:dyDescent="0.25">
      <c r="D6" t="s">
        <v>7</v>
      </c>
      <c r="E6" t="s">
        <v>7</v>
      </c>
      <c r="J6" s="4"/>
      <c r="K6" s="4"/>
    </row>
    <row r="7" spans="1:21" x14ac:dyDescent="0.25">
      <c r="A7" t="s">
        <v>5</v>
      </c>
      <c r="B7" t="s">
        <v>6</v>
      </c>
      <c r="D7" t="s">
        <v>1</v>
      </c>
      <c r="E7" t="s">
        <v>4</v>
      </c>
      <c r="G7" t="s">
        <v>1</v>
      </c>
      <c r="H7" t="s">
        <v>3</v>
      </c>
      <c r="J7" s="4" t="s">
        <v>1</v>
      </c>
      <c r="K7" s="4" t="s">
        <v>3</v>
      </c>
      <c r="T7" t="s">
        <v>1</v>
      </c>
      <c r="U7" t="s">
        <v>4</v>
      </c>
    </row>
    <row r="8" spans="1:21" x14ac:dyDescent="0.25">
      <c r="A8">
        <v>0</v>
      </c>
      <c r="B8" s="1">
        <v>6.8411E-7</v>
      </c>
      <c r="D8">
        <v>0</v>
      </c>
      <c r="E8" s="1">
        <v>6.8411E-7</v>
      </c>
      <c r="G8">
        <f>D8</f>
        <v>0</v>
      </c>
      <c r="H8">
        <f>0</f>
        <v>0</v>
      </c>
      <c r="J8" s="4">
        <v>0</v>
      </c>
      <c r="K8" s="4">
        <f>0</f>
        <v>0</v>
      </c>
      <c r="T8">
        <v>0</v>
      </c>
      <c r="U8">
        <f>(K9-K8)/(J9-J8)</f>
        <v>6.8136000000000001E-7</v>
      </c>
    </row>
    <row r="9" spans="1:21" x14ac:dyDescent="0.25">
      <c r="A9">
        <v>0.31372499999999998</v>
      </c>
      <c r="B9" s="1">
        <v>6.8307699999999997E-7</v>
      </c>
      <c r="D9">
        <v>0.31372499999999998</v>
      </c>
      <c r="E9" s="1">
        <v>6.8307699999999997E-7</v>
      </c>
      <c r="G9">
        <f t="shared" ref="G9:G59" si="0">D9</f>
        <v>0.31372499999999998</v>
      </c>
      <c r="H9">
        <f>H8+(E9*(G9-G8))</f>
        <v>2.1429833182499997E-7</v>
      </c>
      <c r="J9" s="4">
        <v>1</v>
      </c>
      <c r="K9" s="4">
        <v>6.8136000000000001E-7</v>
      </c>
      <c r="T9">
        <f>J9</f>
        <v>1</v>
      </c>
      <c r="U9">
        <f>U8</f>
        <v>6.8136000000000001E-7</v>
      </c>
    </row>
    <row r="10" spans="1:21" x14ac:dyDescent="0.25">
      <c r="A10">
        <v>0.62745099999999998</v>
      </c>
      <c r="B10" s="1">
        <v>6.8199599999999999E-7</v>
      </c>
      <c r="D10">
        <v>0.62745099999999998</v>
      </c>
      <c r="E10" s="1">
        <v>6.8199599999999999E-7</v>
      </c>
      <c r="G10">
        <f t="shared" si="0"/>
        <v>0.62745099999999998</v>
      </c>
      <c r="H10">
        <f t="shared" ref="H10:H59" si="1">H9+(E10*(G10-G9))</f>
        <v>4.28258208921E-7</v>
      </c>
      <c r="J10" s="4">
        <f>G32</f>
        <v>7.5294100000000004</v>
      </c>
      <c r="K10" s="4">
        <f>H32</f>
        <v>4.8977960235270015E-6</v>
      </c>
      <c r="T10">
        <f>T9</f>
        <v>1</v>
      </c>
      <c r="U10">
        <f>(K10-K9)/(J10-J9)</f>
        <v>6.4576064660160747E-7</v>
      </c>
    </row>
    <row r="11" spans="1:21" x14ac:dyDescent="0.25">
      <c r="A11">
        <v>0.94117600000000001</v>
      </c>
      <c r="B11" s="1">
        <v>6.8081200000000002E-7</v>
      </c>
      <c r="D11">
        <v>0.94117600000000001</v>
      </c>
      <c r="E11" s="1">
        <v>6.8081200000000002E-7</v>
      </c>
      <c r="G11">
        <f t="shared" si="0"/>
        <v>0.94117600000000001</v>
      </c>
      <c r="H11">
        <f t="shared" si="1"/>
        <v>6.4184595362100007E-7</v>
      </c>
      <c r="J11" s="4">
        <f>G43</f>
        <v>10.980399999999999</v>
      </c>
      <c r="K11" s="4">
        <f>H43</f>
        <v>6.0957062421570013E-6</v>
      </c>
      <c r="T11">
        <f>J10</f>
        <v>7.5294100000000004</v>
      </c>
      <c r="U11">
        <f>U10</f>
        <v>6.4576064660160747E-7</v>
      </c>
    </row>
    <row r="12" spans="1:21" x14ac:dyDescent="0.25">
      <c r="A12">
        <v>1.2548999999999999</v>
      </c>
      <c r="B12" s="1">
        <v>6.7947400000000004E-7</v>
      </c>
      <c r="D12">
        <v>1.2548999999999999</v>
      </c>
      <c r="E12" s="1">
        <v>6.7947400000000004E-7</v>
      </c>
      <c r="G12">
        <f t="shared" si="0"/>
        <v>1.2548999999999999</v>
      </c>
      <c r="H12">
        <f t="shared" si="1"/>
        <v>8.5501325479700006E-7</v>
      </c>
      <c r="J12" s="4">
        <f>G59</f>
        <v>16</v>
      </c>
      <c r="K12" s="4">
        <f>H59</f>
        <v>7.2968380218570016E-6</v>
      </c>
      <c r="T12">
        <f>T11</f>
        <v>7.5294100000000004</v>
      </c>
      <c r="U12">
        <f>(K11-K10)/(J11-J10)</f>
        <v>3.4712074466457453E-7</v>
      </c>
    </row>
    <row r="13" spans="1:21" x14ac:dyDescent="0.25">
      <c r="A13">
        <v>1.56863</v>
      </c>
      <c r="B13" s="1">
        <v>6.7792700000000001E-7</v>
      </c>
      <c r="D13">
        <v>1.56863</v>
      </c>
      <c r="E13" s="1">
        <v>6.7792700000000001E-7</v>
      </c>
      <c r="G13">
        <f t="shared" si="0"/>
        <v>1.56863</v>
      </c>
      <c r="H13">
        <f t="shared" si="1"/>
        <v>1.0676992925070002E-6</v>
      </c>
      <c r="T13">
        <f>J11</f>
        <v>10.980399999999999</v>
      </c>
      <c r="U13">
        <f>U12</f>
        <v>3.4712074466457453E-7</v>
      </c>
    </row>
    <row r="14" spans="1:21" x14ac:dyDescent="0.25">
      <c r="A14">
        <v>1.88235</v>
      </c>
      <c r="B14" s="1">
        <v>6.7611800000000005E-7</v>
      </c>
      <c r="D14">
        <v>1.88235</v>
      </c>
      <c r="E14" s="1">
        <v>6.7611800000000005E-7</v>
      </c>
      <c r="G14">
        <f t="shared" si="0"/>
        <v>1.88235</v>
      </c>
      <c r="H14">
        <f t="shared" si="1"/>
        <v>1.2798110314670001E-6</v>
      </c>
      <c r="T14">
        <f>T13</f>
        <v>10.980399999999999</v>
      </c>
      <c r="U14">
        <f>(K12-K11)/(J12-J11)</f>
        <v>2.3928834562514944E-7</v>
      </c>
    </row>
    <row r="15" spans="1:21" x14ac:dyDescent="0.25">
      <c r="A15">
        <v>2.1960799999999998</v>
      </c>
      <c r="B15" s="1">
        <v>6.73999E-7</v>
      </c>
      <c r="D15">
        <v>2.1960799999999998</v>
      </c>
      <c r="E15" s="1">
        <v>6.73999E-7</v>
      </c>
      <c r="G15">
        <f t="shared" si="0"/>
        <v>2.1960799999999998</v>
      </c>
      <c r="H15">
        <f t="shared" si="1"/>
        <v>1.4912647377369999E-6</v>
      </c>
      <c r="T15">
        <f>J12</f>
        <v>16</v>
      </c>
      <c r="U15">
        <f>U14</f>
        <v>2.3928834562514944E-7</v>
      </c>
    </row>
    <row r="16" spans="1:21" x14ac:dyDescent="0.25">
      <c r="A16">
        <v>2.5097999999999998</v>
      </c>
      <c r="B16" s="1">
        <v>6.7164100000000003E-7</v>
      </c>
      <c r="D16">
        <v>2.5097999999999998</v>
      </c>
      <c r="E16" s="1">
        <v>6.7164100000000003E-7</v>
      </c>
      <c r="G16">
        <f t="shared" si="0"/>
        <v>2.5097999999999998</v>
      </c>
      <c r="H16">
        <f t="shared" si="1"/>
        <v>1.7019719522569998E-6</v>
      </c>
    </row>
    <row r="17" spans="1:21" x14ac:dyDescent="0.25">
      <c r="A17">
        <v>2.8235299999999999</v>
      </c>
      <c r="B17" s="1">
        <v>6.6923799999999997E-7</v>
      </c>
      <c r="D17">
        <v>2.8235299999999999</v>
      </c>
      <c r="E17" s="1">
        <v>6.6923799999999997E-7</v>
      </c>
      <c r="G17">
        <f t="shared" si="0"/>
        <v>2.8235299999999999</v>
      </c>
      <c r="H17">
        <f t="shared" si="1"/>
        <v>1.9119319899969999E-6</v>
      </c>
    </row>
    <row r="18" spans="1:21" x14ac:dyDescent="0.25">
      <c r="A18">
        <v>3.1372499999999999</v>
      </c>
      <c r="B18" s="1">
        <v>6.6698500000000004E-7</v>
      </c>
      <c r="D18">
        <v>3.1372499999999999</v>
      </c>
      <c r="E18" s="1">
        <v>6.6698500000000004E-7</v>
      </c>
      <c r="G18">
        <f t="shared" si="0"/>
        <v>3.1372499999999999</v>
      </c>
      <c r="H18">
        <f t="shared" si="1"/>
        <v>2.1211785241970001E-6</v>
      </c>
    </row>
    <row r="19" spans="1:21" x14ac:dyDescent="0.25">
      <c r="A19">
        <v>3.4509799999999999</v>
      </c>
      <c r="B19" s="1">
        <v>6.6508299999999995E-7</v>
      </c>
      <c r="D19">
        <v>3.4509799999999999</v>
      </c>
      <c r="E19" s="1">
        <v>6.6508299999999995E-7</v>
      </c>
      <c r="G19">
        <f t="shared" si="0"/>
        <v>3.4509799999999999</v>
      </c>
      <c r="H19">
        <f t="shared" si="1"/>
        <v>2.3298350137870003E-6</v>
      </c>
    </row>
    <row r="20" spans="1:21" x14ac:dyDescent="0.25">
      <c r="A20">
        <v>3.76471</v>
      </c>
      <c r="B20" s="1">
        <v>6.63727E-7</v>
      </c>
      <c r="D20">
        <v>3.76471</v>
      </c>
      <c r="E20" s="1">
        <v>6.63727E-7</v>
      </c>
      <c r="G20">
        <f t="shared" si="0"/>
        <v>3.76471</v>
      </c>
      <c r="H20">
        <f t="shared" si="1"/>
        <v>2.5380660854970004E-6</v>
      </c>
      <c r="U20" s="1"/>
    </row>
    <row r="21" spans="1:21" x14ac:dyDescent="0.25">
      <c r="A21">
        <v>4.07843</v>
      </c>
      <c r="B21" s="1">
        <v>6.6311199999999996E-7</v>
      </c>
      <c r="D21">
        <v>4.07843</v>
      </c>
      <c r="E21" s="1">
        <v>6.6311199999999996E-7</v>
      </c>
      <c r="G21">
        <f t="shared" si="0"/>
        <v>4.07843</v>
      </c>
      <c r="H21">
        <f t="shared" si="1"/>
        <v>2.7460975821370006E-6</v>
      </c>
    </row>
    <row r="22" spans="1:21" x14ac:dyDescent="0.25">
      <c r="A22">
        <v>4.3921599999999996</v>
      </c>
      <c r="B22" s="1">
        <v>6.6312600000000003E-7</v>
      </c>
      <c r="D22">
        <v>4.3921599999999996</v>
      </c>
      <c r="E22" s="1">
        <v>6.6312600000000003E-7</v>
      </c>
      <c r="G22">
        <f t="shared" si="0"/>
        <v>4.3921599999999996</v>
      </c>
      <c r="H22">
        <f t="shared" si="1"/>
        <v>2.9541401021170005E-6</v>
      </c>
      <c r="U22" s="1"/>
    </row>
    <row r="23" spans="1:21" x14ac:dyDescent="0.25">
      <c r="A23">
        <v>4.7058799999999996</v>
      </c>
      <c r="B23" s="1">
        <v>6.6309100000000002E-7</v>
      </c>
      <c r="D23">
        <v>4.7058799999999996</v>
      </c>
      <c r="E23" s="1">
        <v>6.6309100000000002E-7</v>
      </c>
      <c r="G23">
        <f t="shared" si="0"/>
        <v>4.7058799999999996</v>
      </c>
      <c r="H23">
        <f t="shared" si="1"/>
        <v>3.1621650106370004E-6</v>
      </c>
    </row>
    <row r="24" spans="1:21" x14ac:dyDescent="0.25">
      <c r="A24">
        <v>5.0196100000000001</v>
      </c>
      <c r="B24" s="1">
        <v>6.6227199999999996E-7</v>
      </c>
      <c r="D24">
        <v>5.0196100000000001</v>
      </c>
      <c r="E24" s="1">
        <v>6.6227199999999996E-7</v>
      </c>
      <c r="G24">
        <f t="shared" si="0"/>
        <v>5.0196100000000001</v>
      </c>
      <c r="H24">
        <f t="shared" si="1"/>
        <v>3.3699396051970009E-6</v>
      </c>
      <c r="K24" s="1"/>
      <c r="U24" s="1"/>
    </row>
    <row r="25" spans="1:21" x14ac:dyDescent="0.25">
      <c r="A25">
        <v>5.3333300000000001</v>
      </c>
      <c r="B25" s="1">
        <v>6.5993400000000001E-7</v>
      </c>
      <c r="D25">
        <v>5.3333300000000001</v>
      </c>
      <c r="E25" s="1">
        <v>6.5993400000000001E-7</v>
      </c>
      <c r="G25">
        <f t="shared" si="0"/>
        <v>5.3333300000000001</v>
      </c>
      <c r="H25">
        <f t="shared" si="1"/>
        <v>3.5769740996770008E-6</v>
      </c>
    </row>
    <row r="26" spans="1:21" x14ac:dyDescent="0.25">
      <c r="A26">
        <v>5.6470599999999997</v>
      </c>
      <c r="B26" s="1">
        <v>6.5533900000000002E-7</v>
      </c>
      <c r="D26">
        <v>5.6470599999999997</v>
      </c>
      <c r="E26" s="1">
        <v>6.5533900000000002E-7</v>
      </c>
      <c r="G26">
        <f t="shared" si="0"/>
        <v>5.6470599999999997</v>
      </c>
      <c r="H26">
        <f t="shared" si="1"/>
        <v>3.7825736041470004E-6</v>
      </c>
      <c r="U26" s="1"/>
    </row>
    <row r="27" spans="1:21" x14ac:dyDescent="0.25">
      <c r="A27">
        <v>5.9607799999999997</v>
      </c>
      <c r="B27" s="1">
        <v>6.4765399999999996E-7</v>
      </c>
      <c r="D27">
        <v>5.9607799999999997</v>
      </c>
      <c r="E27" s="1">
        <v>6.4765399999999996E-7</v>
      </c>
      <c r="G27">
        <f t="shared" si="0"/>
        <v>5.9607799999999997</v>
      </c>
      <c r="H27">
        <f t="shared" si="1"/>
        <v>3.9857556170270003E-6</v>
      </c>
    </row>
    <row r="28" spans="1:21" x14ac:dyDescent="0.25">
      <c r="A28">
        <v>6.2745100000000003</v>
      </c>
      <c r="B28" s="1">
        <v>6.3610099999999996E-7</v>
      </c>
      <c r="D28">
        <v>6.2745100000000003</v>
      </c>
      <c r="E28" s="1">
        <v>6.3610099999999996E-7</v>
      </c>
      <c r="G28">
        <f t="shared" si="0"/>
        <v>6.2745100000000003</v>
      </c>
      <c r="H28">
        <f t="shared" si="1"/>
        <v>4.1853195837570009E-6</v>
      </c>
    </row>
    <row r="29" spans="1:21" x14ac:dyDescent="0.25">
      <c r="A29">
        <v>6.5882399999999999</v>
      </c>
      <c r="B29" s="1">
        <v>6.2148299999999995E-7</v>
      </c>
      <c r="D29">
        <v>6.5882399999999999</v>
      </c>
      <c r="E29" s="1">
        <v>6.2148299999999995E-7</v>
      </c>
      <c r="G29">
        <f t="shared" si="0"/>
        <v>6.5882399999999999</v>
      </c>
      <c r="H29">
        <f t="shared" si="1"/>
        <v>4.3802974453470008E-6</v>
      </c>
    </row>
    <row r="30" spans="1:21" x14ac:dyDescent="0.25">
      <c r="A30">
        <v>6.9019599999999999</v>
      </c>
      <c r="B30" s="1">
        <v>5.9994999999999997E-7</v>
      </c>
      <c r="D30">
        <v>6.9019599999999999</v>
      </c>
      <c r="E30" s="1">
        <v>5.9994999999999997E-7</v>
      </c>
      <c r="G30">
        <f t="shared" si="0"/>
        <v>6.9019599999999999</v>
      </c>
      <c r="H30">
        <f t="shared" si="1"/>
        <v>4.5685137593470006E-6</v>
      </c>
    </row>
    <row r="31" spans="1:21" x14ac:dyDescent="0.25">
      <c r="A31">
        <v>7.2156900000000004</v>
      </c>
      <c r="B31" s="1">
        <v>5.5168199999999998E-7</v>
      </c>
      <c r="D31">
        <v>7.2156900000000004</v>
      </c>
      <c r="E31" s="1">
        <v>5.5168199999999998E-7</v>
      </c>
      <c r="G31">
        <f t="shared" si="0"/>
        <v>7.2156900000000004</v>
      </c>
      <c r="H31">
        <f t="shared" si="1"/>
        <v>4.7415929532070011E-6</v>
      </c>
    </row>
    <row r="32" spans="1:21" x14ac:dyDescent="0.25">
      <c r="A32">
        <v>7.5294100000000004</v>
      </c>
      <c r="B32" s="1">
        <v>4.9790599999999999E-7</v>
      </c>
      <c r="D32">
        <v>7.5294100000000004</v>
      </c>
      <c r="E32" s="1">
        <v>4.9790599999999999E-7</v>
      </c>
      <c r="G32">
        <f t="shared" si="0"/>
        <v>7.5294100000000004</v>
      </c>
      <c r="H32">
        <f t="shared" si="1"/>
        <v>4.8977960235270015E-6</v>
      </c>
    </row>
    <row r="33" spans="1:8" x14ac:dyDescent="0.25">
      <c r="A33">
        <v>7.84314</v>
      </c>
      <c r="B33" s="1">
        <v>4.4860700000000001E-7</v>
      </c>
      <c r="D33">
        <v>7.84314</v>
      </c>
      <c r="E33" s="1">
        <v>4.4860700000000001E-7</v>
      </c>
      <c r="G33">
        <f t="shared" si="0"/>
        <v>7.84314</v>
      </c>
      <c r="H33">
        <f t="shared" si="1"/>
        <v>5.0385374976370011E-6</v>
      </c>
    </row>
    <row r="34" spans="1:8" x14ac:dyDescent="0.25">
      <c r="A34">
        <v>8.15686</v>
      </c>
      <c r="B34" s="1">
        <v>4.1318899999999998E-7</v>
      </c>
      <c r="D34">
        <v>8.15686</v>
      </c>
      <c r="E34" s="1">
        <v>4.1318899999999998E-7</v>
      </c>
      <c r="G34">
        <f t="shared" si="0"/>
        <v>8.15686</v>
      </c>
      <c r="H34">
        <f t="shared" si="1"/>
        <v>5.168163150717001E-6</v>
      </c>
    </row>
    <row r="35" spans="1:8" x14ac:dyDescent="0.25">
      <c r="A35">
        <v>8.4705899999999996</v>
      </c>
      <c r="B35" s="1">
        <v>3.8593800000000002E-7</v>
      </c>
      <c r="D35">
        <v>8.4705899999999996</v>
      </c>
      <c r="E35" s="1">
        <v>3.8593800000000002E-7</v>
      </c>
      <c r="G35">
        <f t="shared" si="0"/>
        <v>8.4705899999999996</v>
      </c>
      <c r="H35">
        <f t="shared" si="1"/>
        <v>5.2892434794570005E-6</v>
      </c>
    </row>
    <row r="36" spans="1:8" x14ac:dyDescent="0.25">
      <c r="A36">
        <v>8.7843099999999996</v>
      </c>
      <c r="B36" s="1">
        <v>3.6387199999999999E-7</v>
      </c>
      <c r="D36">
        <v>8.7843099999999996</v>
      </c>
      <c r="E36" s="1">
        <v>3.6387199999999999E-7</v>
      </c>
      <c r="G36">
        <f t="shared" si="0"/>
        <v>8.7843099999999996</v>
      </c>
      <c r="H36">
        <f t="shared" si="1"/>
        <v>5.4033974032970009E-6</v>
      </c>
    </row>
    <row r="37" spans="1:8" x14ac:dyDescent="0.25">
      <c r="A37">
        <v>9.0980399999999992</v>
      </c>
      <c r="B37" s="1">
        <v>3.47162E-7</v>
      </c>
      <c r="D37">
        <v>9.0980399999999992</v>
      </c>
      <c r="E37" s="1">
        <v>3.47162E-7</v>
      </c>
      <c r="G37">
        <f t="shared" si="0"/>
        <v>9.0980399999999992</v>
      </c>
      <c r="H37">
        <f t="shared" si="1"/>
        <v>5.512312537557001E-6</v>
      </c>
    </row>
    <row r="38" spans="1:8" x14ac:dyDescent="0.25">
      <c r="A38">
        <v>9.4117599999999992</v>
      </c>
      <c r="B38" s="1">
        <v>3.3435199999999998E-7</v>
      </c>
      <c r="D38">
        <v>9.4117599999999992</v>
      </c>
      <c r="E38" s="1">
        <v>3.3435199999999998E-7</v>
      </c>
      <c r="G38">
        <f t="shared" si="0"/>
        <v>9.4117599999999992</v>
      </c>
      <c r="H38">
        <f t="shared" si="1"/>
        <v>5.6172054469970008E-6</v>
      </c>
    </row>
    <row r="39" spans="1:8" x14ac:dyDescent="0.25">
      <c r="A39">
        <v>9.7254900000000006</v>
      </c>
      <c r="B39" s="1">
        <v>3.23517E-7</v>
      </c>
      <c r="D39">
        <v>9.7254900000000006</v>
      </c>
      <c r="E39" s="1">
        <v>3.23517E-7</v>
      </c>
      <c r="G39">
        <f t="shared" si="0"/>
        <v>9.7254900000000006</v>
      </c>
      <c r="H39">
        <f t="shared" si="1"/>
        <v>5.7187024354070015E-6</v>
      </c>
    </row>
    <row r="40" spans="1:8" x14ac:dyDescent="0.25">
      <c r="A40">
        <v>10.039199999999999</v>
      </c>
      <c r="B40" s="1">
        <v>3.13485E-7</v>
      </c>
      <c r="D40">
        <v>10.039199999999999</v>
      </c>
      <c r="E40" s="1">
        <v>3.13485E-7</v>
      </c>
      <c r="G40">
        <f t="shared" si="0"/>
        <v>10.039199999999999</v>
      </c>
      <c r="H40">
        <f t="shared" si="1"/>
        <v>5.8170458147570009E-6</v>
      </c>
    </row>
    <row r="41" spans="1:8" x14ac:dyDescent="0.25">
      <c r="A41">
        <v>10.3529</v>
      </c>
      <c r="B41" s="1">
        <v>3.0422000000000001E-7</v>
      </c>
      <c r="D41">
        <v>10.3529</v>
      </c>
      <c r="E41" s="1">
        <v>3.0422000000000001E-7</v>
      </c>
      <c r="G41">
        <f t="shared" si="0"/>
        <v>10.3529</v>
      </c>
      <c r="H41">
        <f t="shared" si="1"/>
        <v>5.9124796287570009E-6</v>
      </c>
    </row>
    <row r="42" spans="1:8" x14ac:dyDescent="0.25">
      <c r="A42">
        <v>10.666700000000001</v>
      </c>
      <c r="B42" s="1">
        <v>2.9577800000000002E-7</v>
      </c>
      <c r="D42">
        <v>10.666700000000001</v>
      </c>
      <c r="E42" s="1">
        <v>2.9577800000000002E-7</v>
      </c>
      <c r="G42">
        <f t="shared" si="0"/>
        <v>10.666700000000001</v>
      </c>
      <c r="H42">
        <f t="shared" si="1"/>
        <v>6.0052947651570012E-6</v>
      </c>
    </row>
    <row r="43" spans="1:8" x14ac:dyDescent="0.25">
      <c r="A43">
        <v>10.980399999999999</v>
      </c>
      <c r="B43" s="1">
        <v>2.8821000000000001E-7</v>
      </c>
      <c r="D43">
        <v>10.980399999999999</v>
      </c>
      <c r="E43" s="1">
        <v>2.8821000000000001E-7</v>
      </c>
      <c r="G43">
        <f t="shared" si="0"/>
        <v>10.980399999999999</v>
      </c>
      <c r="H43">
        <f t="shared" si="1"/>
        <v>6.0957062421570013E-6</v>
      </c>
    </row>
    <row r="44" spans="1:8" x14ac:dyDescent="0.25">
      <c r="A44">
        <v>11.2941</v>
      </c>
      <c r="B44" s="1">
        <v>2.8143099999999997E-7</v>
      </c>
      <c r="D44">
        <v>11.2941</v>
      </c>
      <c r="E44" s="1">
        <v>2.8143099999999997E-7</v>
      </c>
      <c r="G44">
        <f t="shared" si="0"/>
        <v>11.2941</v>
      </c>
      <c r="H44">
        <f t="shared" si="1"/>
        <v>6.1839911468570011E-6</v>
      </c>
    </row>
    <row r="45" spans="1:8" x14ac:dyDescent="0.25">
      <c r="A45">
        <v>11.607799999999999</v>
      </c>
      <c r="B45" s="1">
        <v>2.75199E-7</v>
      </c>
      <c r="D45">
        <v>11.607799999999999</v>
      </c>
      <c r="E45" s="1">
        <v>2.75199E-7</v>
      </c>
      <c r="G45">
        <f t="shared" si="0"/>
        <v>11.607799999999999</v>
      </c>
      <c r="H45">
        <f t="shared" si="1"/>
        <v>6.2703210731570005E-6</v>
      </c>
    </row>
    <row r="46" spans="1:8" x14ac:dyDescent="0.25">
      <c r="A46">
        <v>11.9216</v>
      </c>
      <c r="B46" s="1">
        <v>2.6926200000000002E-7</v>
      </c>
      <c r="D46">
        <v>11.9216</v>
      </c>
      <c r="E46" s="1">
        <v>2.6926200000000002E-7</v>
      </c>
      <c r="G46">
        <f t="shared" si="0"/>
        <v>11.9216</v>
      </c>
      <c r="H46">
        <f t="shared" si="1"/>
        <v>6.3548154887570009E-6</v>
      </c>
    </row>
    <row r="47" spans="1:8" x14ac:dyDescent="0.25">
      <c r="A47">
        <v>12.235300000000001</v>
      </c>
      <c r="B47" s="1">
        <v>2.6338599999999997E-7</v>
      </c>
      <c r="D47">
        <v>12.235300000000001</v>
      </c>
      <c r="E47" s="1">
        <v>2.6338599999999997E-7</v>
      </c>
      <c r="G47">
        <f t="shared" si="0"/>
        <v>12.235300000000001</v>
      </c>
      <c r="H47">
        <f t="shared" si="1"/>
        <v>6.4374396769570014E-6</v>
      </c>
    </row>
    <row r="48" spans="1:8" x14ac:dyDescent="0.25">
      <c r="A48">
        <v>12.548999999999999</v>
      </c>
      <c r="B48" s="1">
        <v>2.5751799999999999E-7</v>
      </c>
      <c r="D48">
        <v>12.548999999999999</v>
      </c>
      <c r="E48" s="1">
        <v>2.5751799999999999E-7</v>
      </c>
      <c r="G48">
        <f t="shared" si="0"/>
        <v>12.548999999999999</v>
      </c>
      <c r="H48">
        <f t="shared" si="1"/>
        <v>6.5182230735570011E-6</v>
      </c>
    </row>
    <row r="49" spans="1:8" x14ac:dyDescent="0.25">
      <c r="A49">
        <v>12.8627</v>
      </c>
      <c r="B49" s="1">
        <v>2.5170299999999999E-7</v>
      </c>
      <c r="D49">
        <v>12.8627</v>
      </c>
      <c r="E49" s="1">
        <v>2.5170299999999999E-7</v>
      </c>
      <c r="G49">
        <f t="shared" si="0"/>
        <v>12.8627</v>
      </c>
      <c r="H49">
        <f t="shared" si="1"/>
        <v>6.5971823046570014E-6</v>
      </c>
    </row>
    <row r="50" spans="1:8" x14ac:dyDescent="0.25">
      <c r="A50">
        <v>13.176500000000001</v>
      </c>
      <c r="B50" s="1">
        <v>2.4598700000000002E-7</v>
      </c>
      <c r="D50">
        <v>13.176500000000001</v>
      </c>
      <c r="E50" s="1">
        <v>2.4598700000000002E-7</v>
      </c>
      <c r="G50">
        <f t="shared" si="0"/>
        <v>13.176500000000001</v>
      </c>
      <c r="H50">
        <f t="shared" si="1"/>
        <v>6.6743730252570015E-6</v>
      </c>
    </row>
    <row r="51" spans="1:8" x14ac:dyDescent="0.25">
      <c r="A51">
        <v>13.4902</v>
      </c>
      <c r="B51" s="1">
        <v>2.40417E-7</v>
      </c>
      <c r="D51">
        <v>13.4902</v>
      </c>
      <c r="E51" s="1">
        <v>2.40417E-7</v>
      </c>
      <c r="G51">
        <f t="shared" si="0"/>
        <v>13.4902</v>
      </c>
      <c r="H51">
        <f t="shared" si="1"/>
        <v>6.7497918381570014E-6</v>
      </c>
    </row>
    <row r="52" spans="1:8" x14ac:dyDescent="0.25">
      <c r="A52">
        <v>13.803900000000001</v>
      </c>
      <c r="B52" s="1">
        <v>2.3503699999999999E-7</v>
      </c>
      <c r="D52">
        <v>13.803900000000001</v>
      </c>
      <c r="E52" s="1">
        <v>2.3503699999999999E-7</v>
      </c>
      <c r="G52">
        <f t="shared" si="0"/>
        <v>13.803900000000001</v>
      </c>
      <c r="H52">
        <f t="shared" si="1"/>
        <v>6.8235229450570016E-6</v>
      </c>
    </row>
    <row r="53" spans="1:8" x14ac:dyDescent="0.25">
      <c r="A53">
        <v>14.117599999999999</v>
      </c>
      <c r="B53" s="1">
        <v>2.2989300000000001E-7</v>
      </c>
      <c r="D53">
        <v>14.117599999999999</v>
      </c>
      <c r="E53" s="1">
        <v>2.2989300000000001E-7</v>
      </c>
      <c r="G53">
        <f t="shared" si="0"/>
        <v>14.117599999999999</v>
      </c>
      <c r="H53">
        <f t="shared" si="1"/>
        <v>6.8956403791570015E-6</v>
      </c>
    </row>
    <row r="54" spans="1:8" x14ac:dyDescent="0.25">
      <c r="A54">
        <v>14.4314</v>
      </c>
      <c r="B54" s="1">
        <v>2.2497300000000001E-7</v>
      </c>
      <c r="D54">
        <v>14.4314</v>
      </c>
      <c r="E54" s="1">
        <v>2.2497300000000001E-7</v>
      </c>
      <c r="G54">
        <f t="shared" si="0"/>
        <v>14.4314</v>
      </c>
      <c r="H54">
        <f t="shared" si="1"/>
        <v>6.9662369065570014E-6</v>
      </c>
    </row>
    <row r="55" spans="1:8" x14ac:dyDescent="0.25">
      <c r="A55">
        <v>14.745100000000001</v>
      </c>
      <c r="B55" s="1">
        <v>2.20197E-7</v>
      </c>
      <c r="D55">
        <v>14.745100000000001</v>
      </c>
      <c r="E55" s="1">
        <v>2.20197E-7</v>
      </c>
      <c r="G55">
        <f t="shared" si="0"/>
        <v>14.745100000000001</v>
      </c>
      <c r="H55">
        <f t="shared" si="1"/>
        <v>7.0353127054570014E-6</v>
      </c>
    </row>
    <row r="56" spans="1:8" x14ac:dyDescent="0.25">
      <c r="A56">
        <v>15.0588</v>
      </c>
      <c r="B56" s="1">
        <v>2.1547699999999999E-7</v>
      </c>
      <c r="D56">
        <v>15.0588</v>
      </c>
      <c r="E56" s="1">
        <v>2.1547699999999999E-7</v>
      </c>
      <c r="G56">
        <f t="shared" si="0"/>
        <v>15.0588</v>
      </c>
      <c r="H56">
        <f t="shared" si="1"/>
        <v>7.1029078403570014E-6</v>
      </c>
    </row>
    <row r="57" spans="1:8" x14ac:dyDescent="0.25">
      <c r="A57">
        <v>15.3725</v>
      </c>
      <c r="B57" s="1">
        <v>2.1076099999999999E-7</v>
      </c>
      <c r="D57">
        <v>15.3725</v>
      </c>
      <c r="E57" s="1">
        <v>2.1076099999999999E-7</v>
      </c>
      <c r="G57">
        <f t="shared" si="0"/>
        <v>15.3725</v>
      </c>
      <c r="H57">
        <f t="shared" si="1"/>
        <v>7.1690235660570015E-6</v>
      </c>
    </row>
    <row r="58" spans="1:8" x14ac:dyDescent="0.25">
      <c r="A58">
        <v>15.686299999999999</v>
      </c>
      <c r="B58" s="1">
        <v>2.0604599999999999E-7</v>
      </c>
      <c r="D58">
        <v>15.686299999999999</v>
      </c>
      <c r="E58" s="1">
        <v>2.0604599999999999E-7</v>
      </c>
      <c r="G58">
        <f t="shared" si="0"/>
        <v>15.686299999999999</v>
      </c>
      <c r="H58">
        <f t="shared" si="1"/>
        <v>7.2336808008570014E-6</v>
      </c>
    </row>
    <row r="59" spans="1:8" x14ac:dyDescent="0.25">
      <c r="A59">
        <v>16</v>
      </c>
      <c r="B59" s="1">
        <v>2.0132999999999999E-7</v>
      </c>
      <c r="D59">
        <v>16</v>
      </c>
      <c r="E59" s="1">
        <v>2.0132999999999999E-7</v>
      </c>
      <c r="G59">
        <f t="shared" si="0"/>
        <v>16</v>
      </c>
      <c r="H59">
        <f t="shared" si="1"/>
        <v>7.2968380218570016E-6</v>
      </c>
    </row>
  </sheetData>
  <mergeCells count="1">
    <mergeCell ref="J5:K5"/>
  </mergeCells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Inductor w Hard Saturation</vt:lpstr>
      <vt:lpstr>Inductor w Soft Saturation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twilson</dc:creator>
  <cp:lastModifiedBy>twilson</cp:lastModifiedBy>
  <dcterms:created xsi:type="dcterms:W3CDTF">2016-06-18T22:13:31Z</dcterms:created>
  <dcterms:modified xsi:type="dcterms:W3CDTF">2016-06-22T06:39:56Z</dcterms:modified>
</cp:coreProperties>
</file>